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23040" windowHeight="91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G11" i="1" s="1"/>
  <c r="G17" i="1" s="1"/>
  <c r="A4" i="1"/>
  <c r="D17" i="1" l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<sst xmlns="http://schemas.openxmlformats.org/spreadsheetml/2006/main" count="17" uniqueCount="17">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</sst>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3" borderId="12" xfId="0" applyFont="1" applyFill="1" applyBorder="1" applyAlignment="1">
      <alignment horizontal="left" vertical="center" wrapText="1" inden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43" fontId="9" fillId="3" borderId="15" xfId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center" vertical="center" wrapText="1"/>
    </xf>
    <xf numFmtId="43" fontId="10" fillId="3" borderId="15" xfId="1" applyFont="1" applyFill="1" applyBorder="1" applyAlignment="1" applyProtection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114300</xdr:rowOff>
    </xdr:from>
    <xdr:to>
      <xdr:col>6</xdr:col>
      <xdr:colOff>365760</xdr:colOff>
      <xdr:row>3</xdr:row>
      <xdr:rowOff>114300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114300"/>
          <a:ext cx="14173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-PROG-2016\REPORTES%20PRESUPUESTARIOS%20Y%20PROGRAMATICOS%20nov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>
        <row r="4">
          <cell r="A4" t="str">
            <v>AL 30 DE NOVIEMBRE 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7.5703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7.5703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7.5703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7.5703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7.5703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7.5703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7.5703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7.5703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7.5703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7.5703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7.5703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7.5703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7.5703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7.5703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7.5703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7.5703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7.5703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7.5703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7.5703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7.5703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7.5703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7.5703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7.5703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7.5703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7.5703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7.5703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7.5703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7.5703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7.5703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7.5703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7.5703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7.5703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7.5703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7.5703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7.5703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7.5703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7.5703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7.5703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7.5703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7.5703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7.5703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7.5703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7.5703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7.5703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7.5703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7.5703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7.5703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7.5703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7.5703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7.5703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7.5703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7.5703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7.5703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7.5703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7.5703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7.5703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7.5703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7.5703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7.5703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7.5703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7.5703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7.5703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7.5703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7.5703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30 DE NOVIEMBRE 2016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" t="s">
        <v>6</v>
      </c>
      <c r="C8" s="2" t="s">
        <v>7</v>
      </c>
      <c r="D8" s="1" t="s">
        <v>8</v>
      </c>
      <c r="E8" s="1" t="s">
        <v>9</v>
      </c>
      <c r="F8" s="1" t="s">
        <v>10</v>
      </c>
      <c r="G8" s="25"/>
    </row>
    <row r="9" spans="1:8" hidden="1" x14ac:dyDescent="0.25">
      <c r="A9" s="22"/>
      <c r="B9" s="3">
        <v>1</v>
      </c>
      <c r="C9" s="3">
        <v>2</v>
      </c>
      <c r="D9" s="3" t="s">
        <v>11</v>
      </c>
      <c r="E9" s="3">
        <v>4</v>
      </c>
      <c r="F9" s="3">
        <v>5</v>
      </c>
      <c r="G9" s="4" t="s">
        <v>12</v>
      </c>
    </row>
    <row r="10" spans="1:8" x14ac:dyDescent="0.25">
      <c r="A10" s="5"/>
      <c r="B10" s="6"/>
      <c r="C10" s="6"/>
      <c r="D10" s="6"/>
      <c r="E10" s="6"/>
      <c r="F10" s="6"/>
      <c r="G10" s="6"/>
      <c r="H10" s="7"/>
    </row>
    <row r="11" spans="1:8" x14ac:dyDescent="0.25">
      <c r="A11" s="8" t="s">
        <v>13</v>
      </c>
      <c r="B11" s="9">
        <v>1076937779</v>
      </c>
      <c r="C11" s="9">
        <v>75634976</v>
      </c>
      <c r="D11" s="9">
        <f>IF(AND(B11&gt;=0,C11&gt;=0),(B11+C11),"-")</f>
        <v>1152572755</v>
      </c>
      <c r="E11" s="9">
        <v>986125122.64999998</v>
      </c>
      <c r="F11" s="9">
        <v>969338833.04999995</v>
      </c>
      <c r="G11" s="10">
        <f>IF(AND(D11&gt;=0,E11&gt;=0),(D11-E11),"-")</f>
        <v>166447632.35000002</v>
      </c>
      <c r="H11" s="7"/>
    </row>
    <row r="12" spans="1:8" x14ac:dyDescent="0.25">
      <c r="A12" s="11"/>
      <c r="B12" s="10"/>
      <c r="C12" s="10"/>
      <c r="D12" s="10"/>
      <c r="E12" s="10"/>
      <c r="F12" s="10"/>
      <c r="G12" s="10"/>
      <c r="H12" s="7"/>
    </row>
    <row r="13" spans="1:8" x14ac:dyDescent="0.25">
      <c r="A13" s="8" t="s">
        <v>14</v>
      </c>
      <c r="B13" s="9">
        <v>8642000</v>
      </c>
      <c r="C13" s="9">
        <v>483536999</v>
      </c>
      <c r="D13" s="9">
        <f>IF(AND(B13&gt;=0,C13&gt;=0),(B13+C13),"-")</f>
        <v>492178999</v>
      </c>
      <c r="E13" s="10">
        <v>262462868.36000001</v>
      </c>
      <c r="F13" s="9">
        <v>251975804.09</v>
      </c>
      <c r="G13" s="10">
        <f>IF(AND(D13&gt;=0,E13&gt;=0),(D13-E13),"-")</f>
        <v>229716130.63999999</v>
      </c>
      <c r="H13" s="7"/>
    </row>
    <row r="14" spans="1:8" x14ac:dyDescent="0.25">
      <c r="A14" s="11"/>
      <c r="B14" s="10"/>
      <c r="C14" s="10"/>
      <c r="D14" s="10"/>
      <c r="E14" s="10"/>
      <c r="F14" s="10"/>
      <c r="G14" s="10"/>
      <c r="H14" s="7"/>
    </row>
    <row r="15" spans="1:8" ht="25.5" x14ac:dyDescent="0.25">
      <c r="A15" s="8" t="s">
        <v>15</v>
      </c>
      <c r="B15" s="9">
        <v>0</v>
      </c>
      <c r="C15" s="9">
        <v>0</v>
      </c>
      <c r="D15" s="10">
        <f>IF(AND(B15&gt;=0,C15&gt;=0),(B15+C15),"-")</f>
        <v>0</v>
      </c>
      <c r="E15" s="9">
        <v>0</v>
      </c>
      <c r="F15" s="9">
        <v>0</v>
      </c>
      <c r="G15" s="10">
        <f>IF(AND(D15&gt;=0,E15&gt;=0),(D15-E15),"-")</f>
        <v>0</v>
      </c>
      <c r="H15" s="7"/>
    </row>
    <row r="16" spans="1:8" x14ac:dyDescent="0.25">
      <c r="A16" s="12"/>
      <c r="B16" s="13"/>
      <c r="C16" s="13"/>
      <c r="D16" s="13"/>
      <c r="E16" s="13"/>
      <c r="F16" s="13"/>
      <c r="G16" s="13"/>
      <c r="H16" s="7"/>
    </row>
    <row r="17" spans="1:9" x14ac:dyDescent="0.25">
      <c r="A17" s="14" t="s">
        <v>16</v>
      </c>
      <c r="B17" s="15">
        <f t="shared" ref="B17:G17" si="0">SUM(B11+B13+B15)</f>
        <v>1085579779</v>
      </c>
      <c r="C17" s="15">
        <f t="shared" si="0"/>
        <v>559171975</v>
      </c>
      <c r="D17" s="15">
        <f t="shared" si="0"/>
        <v>1644751754</v>
      </c>
      <c r="E17" s="15">
        <f t="shared" si="0"/>
        <v>1248587991.01</v>
      </c>
      <c r="F17" s="15">
        <f t="shared" si="0"/>
        <v>1221314637.1399999</v>
      </c>
      <c r="G17" s="15">
        <f t="shared" si="0"/>
        <v>396163762.99000001</v>
      </c>
      <c r="H17" s="7"/>
    </row>
    <row r="24" spans="1:9" x14ac:dyDescent="0.25">
      <c r="I24" s="7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2017-01-02T22:10:04Z</dcterms:created>
  <dcterms:modified xsi:type="dcterms:W3CDTF">2017-01-10T15:45:11Z</dcterms:modified>
</cp:coreProperties>
</file>